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IPL 2019" sheetId="3" r:id="rId1"/>
  </sheets>
  <calcPr calcId="145621"/>
</workbook>
</file>

<file path=xl/calcChain.xml><?xml version="1.0" encoding="utf-8"?>
<calcChain xmlns="http://schemas.openxmlformats.org/spreadsheetml/2006/main">
  <c r="D86" i="3" l="1"/>
  <c r="I84" i="3"/>
  <c r="D73" i="3"/>
  <c r="I73" i="3" s="1"/>
  <c r="I71" i="3"/>
  <c r="D60" i="3"/>
  <c r="D61" i="3" s="1"/>
  <c r="I58" i="3"/>
  <c r="D47" i="3"/>
  <c r="I45" i="3"/>
  <c r="D34" i="3"/>
  <c r="C32" i="3"/>
  <c r="I32" i="3" s="1"/>
  <c r="D21" i="3"/>
  <c r="I19" i="3"/>
  <c r="D9" i="3"/>
  <c r="I7" i="3"/>
  <c r="H87" i="3"/>
  <c r="G87" i="3"/>
  <c r="F87" i="3"/>
  <c r="E87" i="3"/>
  <c r="D87" i="3"/>
  <c r="C87" i="3"/>
  <c r="H74" i="3"/>
  <c r="G74" i="3"/>
  <c r="F74" i="3"/>
  <c r="E74" i="3"/>
  <c r="C74" i="3"/>
  <c r="I60" i="3"/>
  <c r="H61" i="3"/>
  <c r="G61" i="3"/>
  <c r="F61" i="3"/>
  <c r="E61" i="3"/>
  <c r="C61" i="3"/>
  <c r="H48" i="3"/>
  <c r="G48" i="3"/>
  <c r="F48" i="3"/>
  <c r="E48" i="3"/>
  <c r="D48" i="3"/>
  <c r="C48" i="3"/>
  <c r="I34" i="3"/>
  <c r="H35" i="3"/>
  <c r="G35" i="3"/>
  <c r="F35" i="3"/>
  <c r="E35" i="3"/>
  <c r="D35" i="3"/>
  <c r="C35" i="3"/>
  <c r="H22" i="3"/>
  <c r="G22" i="3"/>
  <c r="F22" i="3"/>
  <c r="E22" i="3"/>
  <c r="D22" i="3"/>
  <c r="C22" i="3"/>
  <c r="H10" i="3"/>
  <c r="G10" i="3"/>
  <c r="F10" i="3"/>
  <c r="E10" i="3"/>
  <c r="D10" i="3"/>
  <c r="C10" i="3"/>
  <c r="I86" i="3"/>
  <c r="I85" i="3"/>
  <c r="I83" i="3"/>
  <c r="I82" i="3"/>
  <c r="I81" i="3"/>
  <c r="I80" i="3"/>
  <c r="I79" i="3"/>
  <c r="I72" i="3"/>
  <c r="I70" i="3"/>
  <c r="I69" i="3"/>
  <c r="I68" i="3"/>
  <c r="I67" i="3"/>
  <c r="I66" i="3"/>
  <c r="I59" i="3"/>
  <c r="I57" i="3"/>
  <c r="I56" i="3"/>
  <c r="I55" i="3"/>
  <c r="I54" i="3"/>
  <c r="I53" i="3"/>
  <c r="I47" i="3"/>
  <c r="I46" i="3"/>
  <c r="I44" i="3"/>
  <c r="I43" i="3"/>
  <c r="I42" i="3"/>
  <c r="I41" i="3"/>
  <c r="I40" i="3"/>
  <c r="I33" i="3"/>
  <c r="I31" i="3"/>
  <c r="I30" i="3"/>
  <c r="I29" i="3"/>
  <c r="I28" i="3"/>
  <c r="I27" i="3"/>
  <c r="I15" i="3"/>
  <c r="I21" i="3"/>
  <c r="I20" i="3"/>
  <c r="I18" i="3"/>
  <c r="I17" i="3"/>
  <c r="I16" i="3"/>
  <c r="I14" i="3"/>
  <c r="I9" i="3"/>
  <c r="I8" i="3"/>
  <c r="I6" i="3"/>
  <c r="I5" i="3"/>
  <c r="I4" i="3"/>
  <c r="I3" i="3"/>
  <c r="D74" i="3" l="1"/>
  <c r="I48" i="3"/>
  <c r="I10" i="3"/>
  <c r="I87" i="3"/>
  <c r="I74" i="3"/>
  <c r="I61" i="3"/>
  <c r="I35" i="3"/>
  <c r="I22" i="3"/>
</calcChain>
</file>

<file path=xl/sharedStrings.xml><?xml version="1.0" encoding="utf-8"?>
<sst xmlns="http://schemas.openxmlformats.org/spreadsheetml/2006/main" count="125" uniqueCount="24">
  <si>
    <t>Affiliated Clubs</t>
  </si>
  <si>
    <t>Managing Committee</t>
  </si>
  <si>
    <t>MCA Staff</t>
  </si>
  <si>
    <t>Test &amp; Ranji Players</t>
  </si>
  <si>
    <t>Associate Clubs</t>
  </si>
  <si>
    <t>Sr No</t>
  </si>
  <si>
    <t>Name</t>
  </si>
  <si>
    <t>President Box</t>
  </si>
  <si>
    <t>MCA Pavilion</t>
  </si>
  <si>
    <t>Vithal Divecha</t>
  </si>
  <si>
    <t>North Stand</t>
  </si>
  <si>
    <t>Vijay Merchant</t>
  </si>
  <si>
    <t>Garware Pavilion</t>
  </si>
  <si>
    <t>Total</t>
  </si>
  <si>
    <t>IPL 2019 : 24th March 2019 - Mumbai Indians V/s Delhi Capitals</t>
  </si>
  <si>
    <t>BCCI - IPL</t>
  </si>
  <si>
    <t>Agencies (Police, BMC, Govt Offices &amp; Local authorities)</t>
  </si>
  <si>
    <t>IPL 2019 : 3rd April 2019 - Mumbai Indians V/s Chennai Super Kings</t>
  </si>
  <si>
    <t>IPL 2019 : 10th April 2019 - Mumbai Indians V/s Kings XI Punjab</t>
  </si>
  <si>
    <t>IPL 2019 : 13th April 2019 - Mumbai Indians V/s Rajasthan Royal</t>
  </si>
  <si>
    <t>IPL 2019 : 15th April 2019 - Mumbai Indians V/s Royal Challengers Bengalore</t>
  </si>
  <si>
    <t>IPL 2019 : 2nd May 2019 - Mumbai Indians V/s Sun Risers Hyderabad</t>
  </si>
  <si>
    <t>IPL 2019 : 5th May 2019 - Mumbai Indians V/s Kolkata Knight Riders</t>
  </si>
  <si>
    <t>Various Dignatories (As per Protocal)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</si>
</sst>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9" zoomScaleNormal="100" workbookViewId="0">
      <selection activeCell="B9" sqref="B9"/>
    </sheetView>
  </sheetViews>
  <sheetFormatPr defaultRowHeight="15" x14ac:dyDescent="0.25"/>
  <cols>
    <col min="1" max="1" width="5.7109375" bestFit="1" customWidth="1"/>
    <col min="2" max="2" width="22.85546875" customWidth="1"/>
    <col min="3" max="3" width="10.85546875" customWidth="1"/>
    <col min="4" max="4" width="9.85546875" customWidth="1"/>
    <col min="5" max="5" width="11.140625" customWidth="1"/>
    <col min="6" max="6" width="9.42578125" customWidth="1"/>
    <col min="7" max="7" width="11.7109375" customWidth="1"/>
    <col min="8" max="8" width="11.42578125" customWidth="1"/>
    <col min="9" max="9" width="6.7109375" customWidth="1"/>
  </cols>
  <sheetData>
    <row r="1" spans="1:9" ht="18.75" x14ac:dyDescent="0.3">
      <c r="A1" s="10" t="s">
        <v>14</v>
      </c>
      <c r="B1" s="10"/>
      <c r="C1" s="10"/>
      <c r="D1" s="10"/>
      <c r="E1" s="10"/>
      <c r="F1" s="10"/>
      <c r="G1" s="10"/>
      <c r="H1" s="10"/>
      <c r="I1" s="10"/>
    </row>
    <row r="2" spans="1:9" s="9" customFormat="1" ht="30" x14ac:dyDescent="0.25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</row>
    <row r="3" spans="1:9" x14ac:dyDescent="0.25">
      <c r="A3" s="2">
        <v>1</v>
      </c>
      <c r="B3" s="2" t="s">
        <v>0</v>
      </c>
      <c r="C3" s="2"/>
      <c r="D3" s="2">
        <v>650</v>
      </c>
      <c r="E3" s="2">
        <v>2600</v>
      </c>
      <c r="F3" s="2"/>
      <c r="G3" s="2"/>
      <c r="H3" s="2"/>
      <c r="I3" s="2">
        <f>+C3+D3+E3+F3+G3+H3</f>
        <v>3250</v>
      </c>
    </row>
    <row r="4" spans="1:9" x14ac:dyDescent="0.25">
      <c r="A4" s="2">
        <v>2</v>
      </c>
      <c r="B4" s="2" t="s">
        <v>15</v>
      </c>
      <c r="C4" s="2">
        <v>100</v>
      </c>
      <c r="D4" s="2"/>
      <c r="E4" s="2"/>
      <c r="F4" s="2"/>
      <c r="G4" s="2"/>
      <c r="H4" s="2"/>
      <c r="I4" s="2">
        <f t="shared" ref="I4:I9" si="0">+C4+D4+E4+F4+G4+H4</f>
        <v>100</v>
      </c>
    </row>
    <row r="5" spans="1:9" x14ac:dyDescent="0.25">
      <c r="A5" s="2">
        <v>3</v>
      </c>
      <c r="B5" s="2" t="s">
        <v>1</v>
      </c>
      <c r="C5" s="2">
        <v>23</v>
      </c>
      <c r="D5" s="2">
        <v>88</v>
      </c>
      <c r="E5" s="2"/>
      <c r="F5" s="2"/>
      <c r="G5" s="2">
        <v>25</v>
      </c>
      <c r="H5" s="2"/>
      <c r="I5" s="2">
        <f t="shared" si="0"/>
        <v>136</v>
      </c>
    </row>
    <row r="6" spans="1:9" x14ac:dyDescent="0.25">
      <c r="A6" s="2">
        <v>4</v>
      </c>
      <c r="B6" s="2" t="s">
        <v>2</v>
      </c>
      <c r="C6" s="2"/>
      <c r="D6" s="2">
        <v>99</v>
      </c>
      <c r="E6" s="2"/>
      <c r="F6" s="2">
        <v>169</v>
      </c>
      <c r="G6" s="2"/>
      <c r="H6" s="2"/>
      <c r="I6" s="2">
        <f t="shared" si="0"/>
        <v>268</v>
      </c>
    </row>
    <row r="7" spans="1:9" ht="30" x14ac:dyDescent="0.25">
      <c r="A7" s="3">
        <v>5</v>
      </c>
      <c r="B7" s="4" t="s">
        <v>23</v>
      </c>
      <c r="C7" s="3">
        <v>61</v>
      </c>
      <c r="D7" s="2"/>
      <c r="E7" s="2"/>
      <c r="F7" s="2"/>
      <c r="G7" s="2"/>
      <c r="H7" s="2"/>
      <c r="I7" s="3">
        <f t="shared" si="0"/>
        <v>61</v>
      </c>
    </row>
    <row r="8" spans="1:9" x14ac:dyDescent="0.25">
      <c r="A8" s="2">
        <v>6</v>
      </c>
      <c r="B8" s="2" t="s">
        <v>3</v>
      </c>
      <c r="C8" s="2"/>
      <c r="D8" s="2">
        <v>90</v>
      </c>
      <c r="E8" s="2"/>
      <c r="F8" s="2"/>
      <c r="G8" s="2">
        <v>60</v>
      </c>
      <c r="H8" s="2">
        <v>120</v>
      </c>
      <c r="I8" s="2">
        <f t="shared" si="0"/>
        <v>270</v>
      </c>
    </row>
    <row r="9" spans="1:9" ht="45" x14ac:dyDescent="0.25">
      <c r="A9" s="3">
        <v>7</v>
      </c>
      <c r="B9" s="5" t="s">
        <v>16</v>
      </c>
      <c r="C9" s="2"/>
      <c r="D9" s="3">
        <f>229-61</f>
        <v>168</v>
      </c>
      <c r="E9" s="2"/>
      <c r="F9" s="2"/>
      <c r="G9" s="2"/>
      <c r="H9" s="2"/>
      <c r="I9" s="3">
        <f t="shared" si="0"/>
        <v>168</v>
      </c>
    </row>
    <row r="10" spans="1:9" x14ac:dyDescent="0.25">
      <c r="A10" s="2"/>
      <c r="B10" s="2"/>
      <c r="C10" s="6">
        <f>SUM(C3:C9)</f>
        <v>184</v>
      </c>
      <c r="D10" s="6">
        <f t="shared" ref="D10:H10" si="1">SUM(D3:D9)</f>
        <v>1095</v>
      </c>
      <c r="E10" s="6">
        <f t="shared" si="1"/>
        <v>2600</v>
      </c>
      <c r="F10" s="6">
        <f t="shared" si="1"/>
        <v>169</v>
      </c>
      <c r="G10" s="6">
        <f t="shared" si="1"/>
        <v>85</v>
      </c>
      <c r="H10" s="6">
        <f t="shared" si="1"/>
        <v>120</v>
      </c>
      <c r="I10" s="6">
        <f>SUM(I3:I9)</f>
        <v>4253</v>
      </c>
    </row>
    <row r="12" spans="1:9" s="7" customFormat="1" ht="18.75" x14ac:dyDescent="0.3">
      <c r="A12" s="10" t="s">
        <v>17</v>
      </c>
      <c r="B12" s="10"/>
      <c r="C12" s="10"/>
      <c r="D12" s="10"/>
      <c r="E12" s="10"/>
      <c r="F12" s="10"/>
      <c r="G12" s="10"/>
      <c r="H12" s="10"/>
      <c r="I12" s="10"/>
    </row>
    <row r="13" spans="1:9" s="9" customFormat="1" ht="30" x14ac:dyDescent="0.25">
      <c r="A13" s="8" t="s">
        <v>5</v>
      </c>
      <c r="B13" s="8" t="s">
        <v>6</v>
      </c>
      <c r="C13" s="8" t="s">
        <v>7</v>
      </c>
      <c r="D13" s="8" t="s">
        <v>8</v>
      </c>
      <c r="E13" s="8" t="s">
        <v>9</v>
      </c>
      <c r="F13" s="8" t="s">
        <v>10</v>
      </c>
      <c r="G13" s="8" t="s">
        <v>11</v>
      </c>
      <c r="H13" s="8" t="s">
        <v>12</v>
      </c>
      <c r="I13" s="8" t="s">
        <v>13</v>
      </c>
    </row>
    <row r="14" spans="1:9" x14ac:dyDescent="0.25">
      <c r="A14" s="2">
        <v>1</v>
      </c>
      <c r="B14" s="2" t="s">
        <v>0</v>
      </c>
      <c r="C14" s="2"/>
      <c r="D14" s="2">
        <v>650</v>
      </c>
      <c r="E14" s="2">
        <v>2600</v>
      </c>
      <c r="F14" s="2"/>
      <c r="G14" s="2"/>
      <c r="H14" s="2"/>
      <c r="I14" s="2">
        <f>+C14+D14+E14+F14+G14+H14</f>
        <v>3250</v>
      </c>
    </row>
    <row r="15" spans="1:9" x14ac:dyDescent="0.25">
      <c r="A15" s="2">
        <v>2</v>
      </c>
      <c r="B15" s="2" t="s">
        <v>4</v>
      </c>
      <c r="C15" s="2"/>
      <c r="D15" s="2">
        <v>38</v>
      </c>
      <c r="E15" s="2"/>
      <c r="F15" s="2"/>
      <c r="G15" s="2"/>
      <c r="H15" s="2"/>
      <c r="I15" s="2">
        <f>+C15+D15+E15+F15+G15+H15</f>
        <v>38</v>
      </c>
    </row>
    <row r="16" spans="1:9" x14ac:dyDescent="0.25">
      <c r="A16" s="2">
        <v>3</v>
      </c>
      <c r="B16" s="2" t="s">
        <v>15</v>
      </c>
      <c r="C16" s="2">
        <v>100</v>
      </c>
      <c r="D16" s="2"/>
      <c r="E16" s="2"/>
      <c r="F16" s="2"/>
      <c r="G16" s="2"/>
      <c r="H16" s="2"/>
      <c r="I16" s="2">
        <f t="shared" ref="I16:I21" si="2">+C16+D16+E16+F16+G16+H16</f>
        <v>100</v>
      </c>
    </row>
    <row r="17" spans="1:9" x14ac:dyDescent="0.25">
      <c r="A17" s="2">
        <v>4</v>
      </c>
      <c r="B17" s="2" t="s">
        <v>1</v>
      </c>
      <c r="C17" s="2">
        <v>23</v>
      </c>
      <c r="D17" s="2">
        <v>88</v>
      </c>
      <c r="E17" s="2"/>
      <c r="F17" s="2"/>
      <c r="G17" s="2">
        <v>25</v>
      </c>
      <c r="H17" s="2"/>
      <c r="I17" s="2">
        <f t="shared" si="2"/>
        <v>136</v>
      </c>
    </row>
    <row r="18" spans="1:9" x14ac:dyDescent="0.25">
      <c r="A18" s="2">
        <v>5</v>
      </c>
      <c r="B18" s="2" t="s">
        <v>2</v>
      </c>
      <c r="C18" s="2"/>
      <c r="D18" s="2">
        <v>99</v>
      </c>
      <c r="E18" s="2"/>
      <c r="F18" s="2">
        <v>169</v>
      </c>
      <c r="G18" s="2"/>
      <c r="H18" s="2"/>
      <c r="I18" s="2">
        <f t="shared" si="2"/>
        <v>268</v>
      </c>
    </row>
    <row r="19" spans="1:9" ht="30" x14ac:dyDescent="0.25">
      <c r="A19" s="3">
        <v>6</v>
      </c>
      <c r="B19" s="4" t="s">
        <v>23</v>
      </c>
      <c r="C19" s="3">
        <v>62</v>
      </c>
      <c r="D19" s="2"/>
      <c r="E19" s="2"/>
      <c r="F19" s="2"/>
      <c r="G19" s="2"/>
      <c r="H19" s="2"/>
      <c r="I19" s="2">
        <f t="shared" si="2"/>
        <v>62</v>
      </c>
    </row>
    <row r="20" spans="1:9" x14ac:dyDescent="0.25">
      <c r="A20" s="2">
        <v>7</v>
      </c>
      <c r="B20" s="2" t="s">
        <v>3</v>
      </c>
      <c r="C20" s="2"/>
      <c r="D20" s="2">
        <v>90</v>
      </c>
      <c r="E20" s="2"/>
      <c r="F20" s="2"/>
      <c r="G20" s="2">
        <v>60</v>
      </c>
      <c r="H20" s="2">
        <v>120</v>
      </c>
      <c r="I20" s="2">
        <f t="shared" si="2"/>
        <v>270</v>
      </c>
    </row>
    <row r="21" spans="1:9" ht="45" x14ac:dyDescent="0.25">
      <c r="A21" s="3">
        <v>8</v>
      </c>
      <c r="B21" s="5" t="s">
        <v>16</v>
      </c>
      <c r="C21" s="2"/>
      <c r="D21" s="3">
        <f>425-112-62</f>
        <v>251</v>
      </c>
      <c r="E21" s="2"/>
      <c r="F21" s="3">
        <v>112</v>
      </c>
      <c r="G21" s="2"/>
      <c r="H21" s="2"/>
      <c r="I21" s="2">
        <f t="shared" si="2"/>
        <v>363</v>
      </c>
    </row>
    <row r="22" spans="1:9" x14ac:dyDescent="0.25">
      <c r="A22" s="2"/>
      <c r="B22" s="2"/>
      <c r="C22" s="6">
        <f>SUM(C14:C21)</f>
        <v>185</v>
      </c>
      <c r="D22" s="6">
        <f t="shared" ref="D22:H22" si="3">SUM(D14:D21)</f>
        <v>1216</v>
      </c>
      <c r="E22" s="6">
        <f t="shared" si="3"/>
        <v>2600</v>
      </c>
      <c r="F22" s="6">
        <f t="shared" si="3"/>
        <v>281</v>
      </c>
      <c r="G22" s="6">
        <f t="shared" si="3"/>
        <v>85</v>
      </c>
      <c r="H22" s="6">
        <f t="shared" si="3"/>
        <v>120</v>
      </c>
      <c r="I22" s="6">
        <f>SUM(I14:I21)</f>
        <v>4487</v>
      </c>
    </row>
    <row r="25" spans="1:9" s="7" customFormat="1" ht="18.75" x14ac:dyDescent="0.3">
      <c r="A25" s="10" t="s">
        <v>18</v>
      </c>
      <c r="B25" s="10"/>
      <c r="C25" s="10"/>
      <c r="D25" s="10"/>
      <c r="E25" s="10"/>
      <c r="F25" s="10"/>
      <c r="G25" s="10"/>
      <c r="H25" s="10"/>
      <c r="I25" s="10"/>
    </row>
    <row r="26" spans="1:9" s="9" customFormat="1" ht="30" x14ac:dyDescent="0.25">
      <c r="A26" s="8" t="s">
        <v>5</v>
      </c>
      <c r="B26" s="8" t="s">
        <v>6</v>
      </c>
      <c r="C26" s="8" t="s">
        <v>7</v>
      </c>
      <c r="D26" s="8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8" t="s">
        <v>13</v>
      </c>
    </row>
    <row r="27" spans="1:9" x14ac:dyDescent="0.25">
      <c r="A27" s="2">
        <v>1</v>
      </c>
      <c r="B27" s="2" t="s">
        <v>0</v>
      </c>
      <c r="C27" s="2"/>
      <c r="D27" s="2">
        <v>650</v>
      </c>
      <c r="E27" s="2">
        <v>2600</v>
      </c>
      <c r="F27" s="2"/>
      <c r="G27" s="2"/>
      <c r="H27" s="2"/>
      <c r="I27" s="2">
        <f>+C27+D27+E27+F27+G27+H27</f>
        <v>3250</v>
      </c>
    </row>
    <row r="28" spans="1:9" x14ac:dyDescent="0.25">
      <c r="A28" s="2">
        <v>2</v>
      </c>
      <c r="B28" s="2" t="s">
        <v>4</v>
      </c>
      <c r="C28" s="2"/>
      <c r="D28" s="2">
        <v>38</v>
      </c>
      <c r="E28" s="2"/>
      <c r="F28" s="2"/>
      <c r="G28" s="2"/>
      <c r="H28" s="2"/>
      <c r="I28" s="2">
        <f>+C28+D28+E28+F28+G28+H28</f>
        <v>38</v>
      </c>
    </row>
    <row r="29" spans="1:9" x14ac:dyDescent="0.25">
      <c r="A29" s="2">
        <v>3</v>
      </c>
      <c r="B29" s="2" t="s">
        <v>15</v>
      </c>
      <c r="C29" s="2">
        <v>100</v>
      </c>
      <c r="D29" s="2"/>
      <c r="E29" s="2"/>
      <c r="F29" s="2"/>
      <c r="G29" s="2"/>
      <c r="H29" s="2"/>
      <c r="I29" s="2">
        <f t="shared" ref="I29:I34" si="4">+C29+D29+E29+F29+G29+H29</f>
        <v>100</v>
      </c>
    </row>
    <row r="30" spans="1:9" x14ac:dyDescent="0.25">
      <c r="A30" s="2">
        <v>4</v>
      </c>
      <c r="B30" s="2" t="s">
        <v>1</v>
      </c>
      <c r="C30" s="2">
        <v>23</v>
      </c>
      <c r="D30" s="2">
        <v>81</v>
      </c>
      <c r="E30" s="2"/>
      <c r="F30" s="2"/>
      <c r="G30" s="2">
        <v>25</v>
      </c>
      <c r="H30" s="2"/>
      <c r="I30" s="2">
        <f t="shared" si="4"/>
        <v>129</v>
      </c>
    </row>
    <row r="31" spans="1:9" x14ac:dyDescent="0.25">
      <c r="A31" s="2">
        <v>5</v>
      </c>
      <c r="B31" s="2" t="s">
        <v>2</v>
      </c>
      <c r="C31" s="2"/>
      <c r="D31" s="2">
        <v>99</v>
      </c>
      <c r="E31" s="2"/>
      <c r="F31" s="2">
        <v>169</v>
      </c>
      <c r="G31" s="2"/>
      <c r="H31" s="2"/>
      <c r="I31" s="2">
        <f t="shared" si="4"/>
        <v>268</v>
      </c>
    </row>
    <row r="32" spans="1:9" ht="30" x14ac:dyDescent="0.25">
      <c r="A32" s="3">
        <v>6</v>
      </c>
      <c r="B32" s="4" t="s">
        <v>23</v>
      </c>
      <c r="C32" s="3">
        <f>62-8</f>
        <v>54</v>
      </c>
      <c r="D32" s="2"/>
      <c r="E32" s="2"/>
      <c r="F32" s="2"/>
      <c r="G32" s="2"/>
      <c r="H32" s="2"/>
      <c r="I32" s="3">
        <f t="shared" si="4"/>
        <v>54</v>
      </c>
    </row>
    <row r="33" spans="1:9" x14ac:dyDescent="0.25">
      <c r="A33" s="2">
        <v>7</v>
      </c>
      <c r="B33" s="2" t="s">
        <v>3</v>
      </c>
      <c r="C33" s="2"/>
      <c r="D33" s="2">
        <v>90</v>
      </c>
      <c r="E33" s="2"/>
      <c r="F33" s="2"/>
      <c r="G33" s="2">
        <v>60</v>
      </c>
      <c r="H33" s="2">
        <v>110</v>
      </c>
      <c r="I33" s="2">
        <f t="shared" si="4"/>
        <v>260</v>
      </c>
    </row>
    <row r="34" spans="1:9" ht="45" x14ac:dyDescent="0.25">
      <c r="A34" s="3">
        <v>8</v>
      </c>
      <c r="B34" s="5" t="s">
        <v>16</v>
      </c>
      <c r="C34" s="2"/>
      <c r="D34" s="3">
        <f>381-61-54</f>
        <v>266</v>
      </c>
      <c r="E34" s="2"/>
      <c r="F34" s="3">
        <v>61</v>
      </c>
      <c r="G34" s="2"/>
      <c r="H34" s="2"/>
      <c r="I34" s="3">
        <f t="shared" si="4"/>
        <v>327</v>
      </c>
    </row>
    <row r="35" spans="1:9" x14ac:dyDescent="0.25">
      <c r="A35" s="2"/>
      <c r="B35" s="2"/>
      <c r="C35" s="6">
        <f>SUM(C27:C34)</f>
        <v>177</v>
      </c>
      <c r="D35" s="6">
        <f t="shared" ref="D35:H35" si="5">SUM(D27:D34)</f>
        <v>1224</v>
      </c>
      <c r="E35" s="6">
        <f t="shared" si="5"/>
        <v>2600</v>
      </c>
      <c r="F35" s="6">
        <f t="shared" si="5"/>
        <v>230</v>
      </c>
      <c r="G35" s="6">
        <f t="shared" si="5"/>
        <v>85</v>
      </c>
      <c r="H35" s="6">
        <f t="shared" si="5"/>
        <v>110</v>
      </c>
      <c r="I35" s="6">
        <f>SUM(I27:I34)</f>
        <v>4426</v>
      </c>
    </row>
    <row r="38" spans="1:9" s="7" customFormat="1" ht="18.75" x14ac:dyDescent="0.3">
      <c r="A38" s="10" t="s">
        <v>19</v>
      </c>
      <c r="B38" s="10"/>
      <c r="C38" s="10"/>
      <c r="D38" s="10"/>
      <c r="E38" s="10"/>
      <c r="F38" s="10"/>
      <c r="G38" s="10"/>
      <c r="H38" s="10"/>
      <c r="I38" s="10"/>
    </row>
    <row r="39" spans="1:9" s="9" customFormat="1" ht="30" x14ac:dyDescent="0.25">
      <c r="A39" s="8" t="s">
        <v>5</v>
      </c>
      <c r="B39" s="8" t="s">
        <v>6</v>
      </c>
      <c r="C39" s="8" t="s">
        <v>7</v>
      </c>
      <c r="D39" s="8" t="s">
        <v>8</v>
      </c>
      <c r="E39" s="8" t="s">
        <v>9</v>
      </c>
      <c r="F39" s="8" t="s">
        <v>10</v>
      </c>
      <c r="G39" s="8" t="s">
        <v>11</v>
      </c>
      <c r="H39" s="8" t="s">
        <v>12</v>
      </c>
      <c r="I39" s="8" t="s">
        <v>13</v>
      </c>
    </row>
    <row r="40" spans="1:9" x14ac:dyDescent="0.25">
      <c r="A40" s="2">
        <v>1</v>
      </c>
      <c r="B40" s="2" t="s">
        <v>0</v>
      </c>
      <c r="C40" s="2"/>
      <c r="D40" s="2">
        <v>650</v>
      </c>
      <c r="E40" s="2">
        <v>2600</v>
      </c>
      <c r="F40" s="2"/>
      <c r="G40" s="2"/>
      <c r="H40" s="2"/>
      <c r="I40" s="2">
        <f>+C40+D40+E40+F40+G40+H40</f>
        <v>3250</v>
      </c>
    </row>
    <row r="41" spans="1:9" x14ac:dyDescent="0.25">
      <c r="A41" s="2">
        <v>2</v>
      </c>
      <c r="B41" s="2" t="s">
        <v>4</v>
      </c>
      <c r="C41" s="2"/>
      <c r="D41" s="2">
        <v>38</v>
      </c>
      <c r="E41" s="2"/>
      <c r="F41" s="2"/>
      <c r="G41" s="2"/>
      <c r="H41" s="2"/>
      <c r="I41" s="2">
        <f>+C41+D41+E41+F41+G41+H41</f>
        <v>38</v>
      </c>
    </row>
    <row r="42" spans="1:9" x14ac:dyDescent="0.25">
      <c r="A42" s="2">
        <v>3</v>
      </c>
      <c r="B42" s="2" t="s">
        <v>15</v>
      </c>
      <c r="C42" s="2">
        <v>100</v>
      </c>
      <c r="D42" s="2"/>
      <c r="E42" s="2"/>
      <c r="F42" s="2"/>
      <c r="G42" s="2"/>
      <c r="H42" s="2"/>
      <c r="I42" s="2">
        <f t="shared" ref="I42:I47" si="6">+C42+D42+E42+F42+G42+H42</f>
        <v>100</v>
      </c>
    </row>
    <row r="43" spans="1:9" x14ac:dyDescent="0.25">
      <c r="A43" s="2">
        <v>4</v>
      </c>
      <c r="B43" s="2" t="s">
        <v>1</v>
      </c>
      <c r="C43" s="2">
        <v>23</v>
      </c>
      <c r="D43" s="2">
        <v>81</v>
      </c>
      <c r="E43" s="2"/>
      <c r="F43" s="2"/>
      <c r="G43" s="2">
        <v>25</v>
      </c>
      <c r="H43" s="2"/>
      <c r="I43" s="2">
        <f t="shared" si="6"/>
        <v>129</v>
      </c>
    </row>
    <row r="44" spans="1:9" x14ac:dyDescent="0.25">
      <c r="A44" s="2">
        <v>5</v>
      </c>
      <c r="B44" s="2" t="s">
        <v>2</v>
      </c>
      <c r="C44" s="2"/>
      <c r="D44" s="2">
        <v>99</v>
      </c>
      <c r="E44" s="2"/>
      <c r="F44" s="2">
        <v>169</v>
      </c>
      <c r="G44" s="2"/>
      <c r="H44" s="2"/>
      <c r="I44" s="2">
        <f t="shared" si="6"/>
        <v>268</v>
      </c>
    </row>
    <row r="45" spans="1:9" ht="30" x14ac:dyDescent="0.25">
      <c r="A45" s="3">
        <v>6</v>
      </c>
      <c r="B45" s="4" t="s">
        <v>23</v>
      </c>
      <c r="C45" s="3">
        <v>61</v>
      </c>
      <c r="D45" s="2"/>
      <c r="E45" s="2"/>
      <c r="F45" s="2"/>
      <c r="G45" s="2"/>
      <c r="H45" s="2"/>
      <c r="I45" s="3">
        <f t="shared" si="6"/>
        <v>61</v>
      </c>
    </row>
    <row r="46" spans="1:9" x14ac:dyDescent="0.25">
      <c r="A46" s="2">
        <v>7</v>
      </c>
      <c r="B46" s="2" t="s">
        <v>3</v>
      </c>
      <c r="C46" s="2"/>
      <c r="D46" s="2">
        <v>90</v>
      </c>
      <c r="E46" s="2"/>
      <c r="F46" s="3"/>
      <c r="G46" s="2">
        <v>60</v>
      </c>
      <c r="H46" s="2">
        <v>110</v>
      </c>
      <c r="I46" s="2">
        <f t="shared" si="6"/>
        <v>260</v>
      </c>
    </row>
    <row r="47" spans="1:9" ht="45" x14ac:dyDescent="0.25">
      <c r="A47" s="3">
        <v>8</v>
      </c>
      <c r="B47" s="5" t="s">
        <v>16</v>
      </c>
      <c r="C47" s="2"/>
      <c r="D47" s="3">
        <f>427-107-61</f>
        <v>259</v>
      </c>
      <c r="E47" s="2"/>
      <c r="F47" s="3">
        <v>107</v>
      </c>
      <c r="G47" s="2"/>
      <c r="H47" s="2"/>
      <c r="I47" s="3">
        <f t="shared" si="6"/>
        <v>366</v>
      </c>
    </row>
    <row r="48" spans="1:9" s="1" customFormat="1" x14ac:dyDescent="0.25">
      <c r="A48" s="6"/>
      <c r="B48" s="6"/>
      <c r="C48" s="6">
        <f>SUM(C40:C47)</f>
        <v>184</v>
      </c>
      <c r="D48" s="6">
        <f t="shared" ref="D48:H48" si="7">SUM(D40:D47)</f>
        <v>1217</v>
      </c>
      <c r="E48" s="6">
        <f t="shared" si="7"/>
        <v>2600</v>
      </c>
      <c r="F48" s="6">
        <f t="shared" si="7"/>
        <v>276</v>
      </c>
      <c r="G48" s="6">
        <f t="shared" si="7"/>
        <v>85</v>
      </c>
      <c r="H48" s="6">
        <f t="shared" si="7"/>
        <v>110</v>
      </c>
      <c r="I48" s="6">
        <f>SUM(I40:I47)</f>
        <v>4472</v>
      </c>
    </row>
    <row r="51" spans="1:9" s="7" customFormat="1" ht="18.75" x14ac:dyDescent="0.3">
      <c r="A51" s="10" t="s">
        <v>20</v>
      </c>
      <c r="B51" s="10"/>
      <c r="C51" s="10"/>
      <c r="D51" s="10"/>
      <c r="E51" s="10"/>
      <c r="F51" s="10"/>
      <c r="G51" s="10"/>
      <c r="H51" s="10"/>
      <c r="I51" s="10"/>
    </row>
    <row r="52" spans="1:9" s="9" customFormat="1" ht="30" x14ac:dyDescent="0.25">
      <c r="A52" s="8" t="s">
        <v>5</v>
      </c>
      <c r="B52" s="8" t="s">
        <v>6</v>
      </c>
      <c r="C52" s="8" t="s">
        <v>7</v>
      </c>
      <c r="D52" s="8" t="s">
        <v>8</v>
      </c>
      <c r="E52" s="8" t="s">
        <v>9</v>
      </c>
      <c r="F52" s="8" t="s">
        <v>10</v>
      </c>
      <c r="G52" s="8" t="s">
        <v>11</v>
      </c>
      <c r="H52" s="8" t="s">
        <v>12</v>
      </c>
      <c r="I52" s="8" t="s">
        <v>13</v>
      </c>
    </row>
    <row r="53" spans="1:9" x14ac:dyDescent="0.25">
      <c r="A53" s="2">
        <v>1</v>
      </c>
      <c r="B53" s="2" t="s">
        <v>0</v>
      </c>
      <c r="C53" s="2"/>
      <c r="D53" s="2">
        <v>650</v>
      </c>
      <c r="E53" s="2">
        <v>2600</v>
      </c>
      <c r="F53" s="2"/>
      <c r="G53" s="2"/>
      <c r="H53" s="2"/>
      <c r="I53" s="2">
        <f>+C53+D53+E53+F53+G53+H53</f>
        <v>3250</v>
      </c>
    </row>
    <row r="54" spans="1:9" x14ac:dyDescent="0.25">
      <c r="A54" s="2">
        <v>2</v>
      </c>
      <c r="B54" s="2" t="s">
        <v>4</v>
      </c>
      <c r="C54" s="2"/>
      <c r="D54" s="2">
        <v>38</v>
      </c>
      <c r="E54" s="2"/>
      <c r="F54" s="2"/>
      <c r="G54" s="2"/>
      <c r="H54" s="2"/>
      <c r="I54" s="2">
        <f>+C54+D54+E54+F54+G54+H54</f>
        <v>38</v>
      </c>
    </row>
    <row r="55" spans="1:9" x14ac:dyDescent="0.25">
      <c r="A55" s="2">
        <v>3</v>
      </c>
      <c r="B55" s="2" t="s">
        <v>15</v>
      </c>
      <c r="C55" s="2">
        <v>100</v>
      </c>
      <c r="D55" s="2"/>
      <c r="E55" s="2"/>
      <c r="F55" s="2"/>
      <c r="G55" s="2"/>
      <c r="H55" s="2"/>
      <c r="I55" s="2">
        <f t="shared" ref="I55:I60" si="8">+C55+D55+E55+F55+G55+H55</f>
        <v>100</v>
      </c>
    </row>
    <row r="56" spans="1:9" x14ac:dyDescent="0.25">
      <c r="A56" s="2">
        <v>4</v>
      </c>
      <c r="B56" s="2" t="s">
        <v>1</v>
      </c>
      <c r="C56" s="2">
        <v>23</v>
      </c>
      <c r="D56" s="2">
        <v>81</v>
      </c>
      <c r="E56" s="2"/>
      <c r="F56" s="2"/>
      <c r="G56" s="2">
        <v>25</v>
      </c>
      <c r="H56" s="2"/>
      <c r="I56" s="2">
        <f t="shared" si="8"/>
        <v>129</v>
      </c>
    </row>
    <row r="57" spans="1:9" x14ac:dyDescent="0.25">
      <c r="A57" s="2">
        <v>5</v>
      </c>
      <c r="B57" s="2" t="s">
        <v>2</v>
      </c>
      <c r="C57" s="2"/>
      <c r="D57" s="2">
        <v>99</v>
      </c>
      <c r="E57" s="2"/>
      <c r="F57" s="2">
        <v>169</v>
      </c>
      <c r="G57" s="2"/>
      <c r="H57" s="2"/>
      <c r="I57" s="2">
        <f t="shared" si="8"/>
        <v>268</v>
      </c>
    </row>
    <row r="58" spans="1:9" ht="30" x14ac:dyDescent="0.25">
      <c r="A58" s="3">
        <v>6</v>
      </c>
      <c r="B58" s="4" t="s">
        <v>23</v>
      </c>
      <c r="C58" s="3">
        <v>64</v>
      </c>
      <c r="D58" s="2"/>
      <c r="E58" s="2"/>
      <c r="F58" s="2"/>
      <c r="G58" s="2"/>
      <c r="H58" s="2"/>
      <c r="I58" s="3">
        <f t="shared" si="8"/>
        <v>64</v>
      </c>
    </row>
    <row r="59" spans="1:9" x14ac:dyDescent="0.25">
      <c r="A59" s="2">
        <v>7</v>
      </c>
      <c r="B59" s="2" t="s">
        <v>3</v>
      </c>
      <c r="C59" s="2"/>
      <c r="D59" s="2">
        <v>90</v>
      </c>
      <c r="E59" s="2"/>
      <c r="F59" s="2"/>
      <c r="G59" s="2">
        <v>60</v>
      </c>
      <c r="H59" s="2">
        <v>110</v>
      </c>
      <c r="I59" s="2">
        <f t="shared" si="8"/>
        <v>260</v>
      </c>
    </row>
    <row r="60" spans="1:9" ht="45" x14ac:dyDescent="0.25">
      <c r="A60" s="3">
        <v>8</v>
      </c>
      <c r="B60" s="5" t="s">
        <v>16</v>
      </c>
      <c r="C60" s="2"/>
      <c r="D60" s="3">
        <f>467-147-64</f>
        <v>256</v>
      </c>
      <c r="E60" s="2"/>
      <c r="F60" s="3">
        <v>125</v>
      </c>
      <c r="G60" s="3">
        <v>22</v>
      </c>
      <c r="H60" s="2"/>
      <c r="I60" s="3">
        <f t="shared" si="8"/>
        <v>403</v>
      </c>
    </row>
    <row r="61" spans="1:9" s="1" customFormat="1" x14ac:dyDescent="0.25">
      <c r="A61" s="6"/>
      <c r="B61" s="6"/>
      <c r="C61" s="6">
        <f>SUM(C53:C60)</f>
        <v>187</v>
      </c>
      <c r="D61" s="6">
        <f t="shared" ref="D61:H61" si="9">SUM(D53:D60)</f>
        <v>1214</v>
      </c>
      <c r="E61" s="6">
        <f t="shared" si="9"/>
        <v>2600</v>
      </c>
      <c r="F61" s="6">
        <f t="shared" si="9"/>
        <v>294</v>
      </c>
      <c r="G61" s="6">
        <f t="shared" si="9"/>
        <v>107</v>
      </c>
      <c r="H61" s="6">
        <f t="shared" si="9"/>
        <v>110</v>
      </c>
      <c r="I61" s="6">
        <f>SUM(I53:I60)</f>
        <v>4512</v>
      </c>
    </row>
    <row r="64" spans="1:9" s="7" customFormat="1" ht="18.75" x14ac:dyDescent="0.3">
      <c r="A64" s="10" t="s">
        <v>21</v>
      </c>
      <c r="B64" s="10"/>
      <c r="C64" s="10"/>
      <c r="D64" s="10"/>
      <c r="E64" s="10"/>
      <c r="F64" s="10"/>
      <c r="G64" s="10"/>
      <c r="H64" s="10"/>
      <c r="I64" s="10"/>
    </row>
    <row r="65" spans="1:9" s="9" customFormat="1" ht="30" x14ac:dyDescent="0.25">
      <c r="A65" s="8" t="s">
        <v>5</v>
      </c>
      <c r="B65" s="8" t="s">
        <v>6</v>
      </c>
      <c r="C65" s="8" t="s">
        <v>7</v>
      </c>
      <c r="D65" s="8" t="s">
        <v>8</v>
      </c>
      <c r="E65" s="8" t="s">
        <v>9</v>
      </c>
      <c r="F65" s="8" t="s">
        <v>10</v>
      </c>
      <c r="G65" s="8" t="s">
        <v>11</v>
      </c>
      <c r="H65" s="8" t="s">
        <v>12</v>
      </c>
      <c r="I65" s="8" t="s">
        <v>13</v>
      </c>
    </row>
    <row r="66" spans="1:9" x14ac:dyDescent="0.25">
      <c r="A66" s="2">
        <v>1</v>
      </c>
      <c r="B66" s="2" t="s">
        <v>0</v>
      </c>
      <c r="C66" s="2"/>
      <c r="D66" s="2">
        <v>650</v>
      </c>
      <c r="E66" s="2">
        <v>2600</v>
      </c>
      <c r="F66" s="2"/>
      <c r="G66" s="2"/>
      <c r="H66" s="2"/>
      <c r="I66" s="2">
        <f>+C66+D66+E66+F66+G66+H66</f>
        <v>3250</v>
      </c>
    </row>
    <row r="67" spans="1:9" x14ac:dyDescent="0.25">
      <c r="A67" s="2">
        <v>2</v>
      </c>
      <c r="B67" s="2" t="s">
        <v>4</v>
      </c>
      <c r="C67" s="2"/>
      <c r="D67" s="2">
        <v>38</v>
      </c>
      <c r="E67" s="2"/>
      <c r="F67" s="2"/>
      <c r="G67" s="2"/>
      <c r="H67" s="2"/>
      <c r="I67" s="2">
        <f>+C67+D67+E67+F67+G67+H67</f>
        <v>38</v>
      </c>
    </row>
    <row r="68" spans="1:9" x14ac:dyDescent="0.25">
      <c r="A68" s="2">
        <v>3</v>
      </c>
      <c r="B68" s="2" t="s">
        <v>15</v>
      </c>
      <c r="C68" s="2">
        <v>100</v>
      </c>
      <c r="D68" s="2"/>
      <c r="E68" s="2"/>
      <c r="F68" s="2"/>
      <c r="G68" s="2"/>
      <c r="H68" s="2"/>
      <c r="I68" s="2">
        <f t="shared" ref="I68:I73" si="10">+C68+D68+E68+F68+G68+H68</f>
        <v>100</v>
      </c>
    </row>
    <row r="69" spans="1:9" x14ac:dyDescent="0.25">
      <c r="A69" s="2">
        <v>4</v>
      </c>
      <c r="B69" s="2" t="s">
        <v>1</v>
      </c>
      <c r="C69" s="2">
        <v>23</v>
      </c>
      <c r="D69" s="2">
        <v>81</v>
      </c>
      <c r="E69" s="2"/>
      <c r="F69" s="2"/>
      <c r="G69" s="2">
        <v>25</v>
      </c>
      <c r="H69" s="2"/>
      <c r="I69" s="2">
        <f t="shared" si="10"/>
        <v>129</v>
      </c>
    </row>
    <row r="70" spans="1:9" x14ac:dyDescent="0.25">
      <c r="A70" s="2">
        <v>5</v>
      </c>
      <c r="B70" s="2" t="s">
        <v>2</v>
      </c>
      <c r="C70" s="2"/>
      <c r="D70" s="2">
        <v>99</v>
      </c>
      <c r="E70" s="2"/>
      <c r="F70" s="2">
        <v>169</v>
      </c>
      <c r="G70" s="2"/>
      <c r="H70" s="2"/>
      <c r="I70" s="2">
        <f t="shared" si="10"/>
        <v>268</v>
      </c>
    </row>
    <row r="71" spans="1:9" ht="30" x14ac:dyDescent="0.25">
      <c r="A71" s="3">
        <v>6</v>
      </c>
      <c r="B71" s="4" t="s">
        <v>23</v>
      </c>
      <c r="C71" s="3">
        <v>68</v>
      </c>
      <c r="D71" s="2"/>
      <c r="E71" s="2"/>
      <c r="F71" s="2"/>
      <c r="G71" s="2"/>
      <c r="H71" s="2"/>
      <c r="I71" s="3">
        <f t="shared" si="10"/>
        <v>68</v>
      </c>
    </row>
    <row r="72" spans="1:9" x14ac:dyDescent="0.25">
      <c r="A72" s="2">
        <v>7</v>
      </c>
      <c r="B72" s="2" t="s">
        <v>3</v>
      </c>
      <c r="C72" s="2"/>
      <c r="D72" s="2">
        <v>90</v>
      </c>
      <c r="E72" s="2"/>
      <c r="F72" s="2"/>
      <c r="G72" s="2">
        <v>60</v>
      </c>
      <c r="H72" s="2">
        <v>100</v>
      </c>
      <c r="I72" s="2">
        <f t="shared" si="10"/>
        <v>250</v>
      </c>
    </row>
    <row r="73" spans="1:9" ht="45" x14ac:dyDescent="0.25">
      <c r="A73" s="3">
        <v>8</v>
      </c>
      <c r="B73" s="5" t="s">
        <v>16</v>
      </c>
      <c r="C73" s="2"/>
      <c r="D73" s="3">
        <f>465-145-68</f>
        <v>252</v>
      </c>
      <c r="E73" s="2"/>
      <c r="F73" s="3">
        <v>125</v>
      </c>
      <c r="G73" s="3">
        <v>20</v>
      </c>
      <c r="H73" s="2"/>
      <c r="I73" s="3">
        <f t="shared" si="10"/>
        <v>397</v>
      </c>
    </row>
    <row r="74" spans="1:9" s="1" customFormat="1" x14ac:dyDescent="0.25">
      <c r="A74" s="6"/>
      <c r="B74" s="6"/>
      <c r="C74" s="6">
        <f>SUM(C66:C73)</f>
        <v>191</v>
      </c>
      <c r="D74" s="6">
        <f t="shared" ref="D74:H74" si="11">SUM(D66:D73)</f>
        <v>1210</v>
      </c>
      <c r="E74" s="6">
        <f t="shared" si="11"/>
        <v>2600</v>
      </c>
      <c r="F74" s="6">
        <f t="shared" si="11"/>
        <v>294</v>
      </c>
      <c r="G74" s="6">
        <f t="shared" si="11"/>
        <v>105</v>
      </c>
      <c r="H74" s="6">
        <f t="shared" si="11"/>
        <v>100</v>
      </c>
      <c r="I74" s="6">
        <f>SUM(I66:I73)</f>
        <v>4500</v>
      </c>
    </row>
    <row r="77" spans="1:9" s="7" customFormat="1" ht="18.75" x14ac:dyDescent="0.3">
      <c r="A77" s="10" t="s">
        <v>22</v>
      </c>
      <c r="B77" s="10"/>
      <c r="C77" s="10"/>
      <c r="D77" s="10"/>
      <c r="E77" s="10"/>
      <c r="F77" s="10"/>
      <c r="G77" s="10"/>
      <c r="H77" s="10"/>
      <c r="I77" s="10"/>
    </row>
    <row r="78" spans="1:9" s="9" customFormat="1" ht="30" x14ac:dyDescent="0.25">
      <c r="A78" s="8" t="s">
        <v>5</v>
      </c>
      <c r="B78" s="8" t="s">
        <v>6</v>
      </c>
      <c r="C78" s="8" t="s">
        <v>7</v>
      </c>
      <c r="D78" s="8" t="s">
        <v>8</v>
      </c>
      <c r="E78" s="8" t="s">
        <v>9</v>
      </c>
      <c r="F78" s="8" t="s">
        <v>10</v>
      </c>
      <c r="G78" s="8" t="s">
        <v>11</v>
      </c>
      <c r="H78" s="8" t="s">
        <v>12</v>
      </c>
      <c r="I78" s="8" t="s">
        <v>13</v>
      </c>
    </row>
    <row r="79" spans="1:9" x14ac:dyDescent="0.25">
      <c r="A79" s="2">
        <v>1</v>
      </c>
      <c r="B79" s="2" t="s">
        <v>0</v>
      </c>
      <c r="C79" s="2"/>
      <c r="D79" s="2">
        <v>650</v>
      </c>
      <c r="E79" s="2">
        <v>2600</v>
      </c>
      <c r="F79" s="2"/>
      <c r="G79" s="2"/>
      <c r="H79" s="2"/>
      <c r="I79" s="2">
        <f>+C79+D79+E79+F79+G79+H79</f>
        <v>3250</v>
      </c>
    </row>
    <row r="80" spans="1:9" x14ac:dyDescent="0.25">
      <c r="A80" s="2">
        <v>2</v>
      </c>
      <c r="B80" s="2" t="s">
        <v>4</v>
      </c>
      <c r="C80" s="2"/>
      <c r="D80" s="2">
        <v>38</v>
      </c>
      <c r="E80" s="2"/>
      <c r="F80" s="2"/>
      <c r="G80" s="2"/>
      <c r="H80" s="2"/>
      <c r="I80" s="2">
        <f>+C80+D80+E80+F80+G80+H80</f>
        <v>38</v>
      </c>
    </row>
    <row r="81" spans="1:9" x14ac:dyDescent="0.25">
      <c r="A81" s="2">
        <v>3</v>
      </c>
      <c r="B81" s="2" t="s">
        <v>15</v>
      </c>
      <c r="C81" s="2">
        <v>100</v>
      </c>
      <c r="D81" s="2"/>
      <c r="E81" s="2"/>
      <c r="F81" s="2"/>
      <c r="G81" s="2"/>
      <c r="H81" s="2"/>
      <c r="I81" s="2">
        <f t="shared" ref="I81:I86" si="12">+C81+D81+E81+F81+G81+H81</f>
        <v>100</v>
      </c>
    </row>
    <row r="82" spans="1:9" x14ac:dyDescent="0.25">
      <c r="A82" s="2">
        <v>4</v>
      </c>
      <c r="B82" s="2" t="s">
        <v>1</v>
      </c>
      <c r="C82" s="2">
        <v>23</v>
      </c>
      <c r="D82" s="2">
        <v>81</v>
      </c>
      <c r="E82" s="2"/>
      <c r="F82" s="2"/>
      <c r="G82" s="2">
        <v>25</v>
      </c>
      <c r="H82" s="2"/>
      <c r="I82" s="2">
        <f t="shared" si="12"/>
        <v>129</v>
      </c>
    </row>
    <row r="83" spans="1:9" x14ac:dyDescent="0.25">
      <c r="A83" s="2">
        <v>5</v>
      </c>
      <c r="B83" s="2" t="s">
        <v>2</v>
      </c>
      <c r="C83" s="2"/>
      <c r="D83" s="2">
        <v>99</v>
      </c>
      <c r="E83" s="2"/>
      <c r="F83" s="2">
        <v>169</v>
      </c>
      <c r="G83" s="2"/>
      <c r="H83" s="2"/>
      <c r="I83" s="2">
        <f t="shared" si="12"/>
        <v>268</v>
      </c>
    </row>
    <row r="84" spans="1:9" ht="30" x14ac:dyDescent="0.25">
      <c r="A84" s="3">
        <v>6</v>
      </c>
      <c r="B84" s="4" t="s">
        <v>23</v>
      </c>
      <c r="C84" s="3">
        <v>74</v>
      </c>
      <c r="D84" s="2"/>
      <c r="E84" s="2"/>
      <c r="F84" s="2"/>
      <c r="G84" s="2"/>
      <c r="H84" s="2"/>
      <c r="I84" s="3">
        <f t="shared" si="12"/>
        <v>74</v>
      </c>
    </row>
    <row r="85" spans="1:9" x14ac:dyDescent="0.25">
      <c r="A85" s="2">
        <v>7</v>
      </c>
      <c r="B85" s="2" t="s">
        <v>3</v>
      </c>
      <c r="C85" s="2"/>
      <c r="D85" s="2">
        <v>90</v>
      </c>
      <c r="E85" s="2"/>
      <c r="F85" s="2"/>
      <c r="G85" s="2">
        <v>60</v>
      </c>
      <c r="H85" s="2">
        <v>100</v>
      </c>
      <c r="I85" s="2">
        <f t="shared" si="12"/>
        <v>250</v>
      </c>
    </row>
    <row r="86" spans="1:9" ht="45" x14ac:dyDescent="0.25">
      <c r="A86" s="3">
        <v>8</v>
      </c>
      <c r="B86" s="5" t="s">
        <v>16</v>
      </c>
      <c r="C86" s="2"/>
      <c r="D86" s="3">
        <f>474-154-74</f>
        <v>246</v>
      </c>
      <c r="E86" s="2"/>
      <c r="F86" s="3">
        <v>125</v>
      </c>
      <c r="G86" s="3">
        <v>29</v>
      </c>
      <c r="H86" s="2"/>
      <c r="I86" s="3">
        <f t="shared" si="12"/>
        <v>400</v>
      </c>
    </row>
    <row r="87" spans="1:9" s="1" customFormat="1" x14ac:dyDescent="0.25">
      <c r="A87" s="6"/>
      <c r="B87" s="6"/>
      <c r="C87" s="6">
        <f>SUM(C79:C86)</f>
        <v>197</v>
      </c>
      <c r="D87" s="6">
        <f t="shared" ref="D87:H87" si="13">SUM(D79:D86)</f>
        <v>1204</v>
      </c>
      <c r="E87" s="6">
        <f t="shared" si="13"/>
        <v>2600</v>
      </c>
      <c r="F87" s="6">
        <f t="shared" si="13"/>
        <v>294</v>
      </c>
      <c r="G87" s="6">
        <f t="shared" si="13"/>
        <v>114</v>
      </c>
      <c r="H87" s="6">
        <f t="shared" si="13"/>
        <v>100</v>
      </c>
      <c r="I87" s="6">
        <f>SUM(I79:I86)</f>
        <v>4509</v>
      </c>
    </row>
  </sheetData>
  <mergeCells count="7">
    <mergeCell ref="A77:I77"/>
    <mergeCell ref="A1:I1"/>
    <mergeCell ref="A12:I12"/>
    <mergeCell ref="A25:I25"/>
    <mergeCell ref="A38:I38"/>
    <mergeCell ref="A51:I51"/>
    <mergeCell ref="A64:I64"/>
  </mergeCells>
  <printOptions horizontalCentered="1"/>
  <pageMargins left="0.2" right="0.38" top="0.3" bottom="0.31" header="0.3" footer="0.3"/>
  <pageSetup orientation="portrait" horizontalDpi="300" verticalDpi="300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IPL 2019</vt:lpstr>
    </vt:vector>
  </TitlesOfParts>
  <Company>Mumbai Cricket Association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</dc:creator>
  <cp:lastModifiedBy>User-PC</cp:lastModifiedBy>
  <cp:lastPrinted>2020-11-23T10:22:51Z</cp:lastPrinted>
  <dcterms:created xsi:type="dcterms:W3CDTF">2019-03-20T10:54:19Z</dcterms:created>
  <dcterms:modified xsi:type="dcterms:W3CDTF">2020-11-23T10:43:23Z</dcterms:modified>
</cp:coreProperties>
</file>